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0\Digital\Oct-Dic\"/>
    </mc:Choice>
  </mc:AlternateContent>
  <bookViews>
    <workbookView xWindow="0" yWindow="0" windowWidth="28800" windowHeight="12480"/>
  </bookViews>
  <sheets>
    <sheet name="EAA" sheetId="1" r:id="rId1"/>
  </sheets>
  <definedNames>
    <definedName name="_xlnm._FilterDatabase" localSheetId="0" hidden="1">EAA!$A$2:$G$24</definedName>
  </definedNames>
  <calcPr calcId="162913"/>
</workbook>
</file>

<file path=xl/calcChain.xml><?xml version="1.0" encoding="utf-8"?>
<calcChain xmlns="http://schemas.openxmlformats.org/spreadsheetml/2006/main">
  <c r="F13" i="1" l="1"/>
  <c r="G13" i="1" s="1"/>
  <c r="D15" i="1"/>
  <c r="E15" i="1" l="1"/>
  <c r="F21" i="1"/>
  <c r="F20" i="1" l="1"/>
  <c r="G20" i="1" s="1"/>
  <c r="F19" i="1"/>
  <c r="G19" i="1" s="1"/>
  <c r="F18" i="1"/>
  <c r="G18" i="1" s="1"/>
  <c r="F10" i="1"/>
  <c r="G10" i="1" s="1"/>
  <c r="F9" i="1"/>
  <c r="F8" i="1"/>
  <c r="F7" i="1"/>
  <c r="G7" i="1" s="1"/>
  <c r="G21" i="1"/>
  <c r="G9" i="1"/>
  <c r="G8" i="1"/>
  <c r="F15" i="1" l="1"/>
  <c r="C15" i="1"/>
  <c r="F6" i="1"/>
  <c r="E6" i="1"/>
  <c r="E4" i="1" s="1"/>
  <c r="D6" i="1"/>
  <c r="C6" i="1"/>
  <c r="C4" i="1" l="1"/>
  <c r="D4" i="1"/>
  <c r="G15" i="1"/>
  <c r="G6" i="1"/>
  <c r="F4" i="1"/>
  <c r="G4" i="1" l="1"/>
</calcChain>
</file>

<file path=xl/sharedStrings.xml><?xml version="1.0" encoding="utf-8"?>
<sst xmlns="http://schemas.openxmlformats.org/spreadsheetml/2006/main" count="26" uniqueCount="26">
  <si>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</si>
  <si>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</si>
  <si>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</si>
  <si>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</si>
  <si>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</si>
  <si>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</si>
  <si>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</si>
  <si>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</si>
  <si>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</si>
  <si>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</si>
  <si>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</si>
  <si>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</si>
  <si>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</si>
  <si>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</si>
  <si>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</si>
  <si>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</si>
  <si>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</si>
  <si>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</si>
  <si>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</si>
  <si>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</si>
  <si>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</si>
  <si>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</si>
  <si>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</si>
  <si>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</si>
  <si>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</si>
  <si>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Patronato de Explora
Estado Analítico del Activo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</si>
</sst>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1333500</xdr:colOff>
      <xdr:row>1</xdr:row>
      <xdr:rowOff>446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90650" cy="505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zoomScaleNormal="100" workbookViewId="0">
      <selection sqref="A1:G25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19" t="s">
        <v>25</v>
      </c>
      <c r="B1" s="20"/>
      <c r="C1" s="20"/>
      <c r="D1" s="20"/>
      <c r="E1" s="20"/>
      <c r="F1" s="20"/>
      <c r="G1" s="21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f>+C6+C15</f>
        <v>151361957.21000001</v>
      </c>
      <c r="D4" s="13">
        <f t="shared" ref="D4:F4" si="0">+D6+D15</f>
        <v>446543539.38999999</v>
      </c>
      <c r="E4" s="13">
        <f t="shared" si="0"/>
        <v>365554684.30999994</v>
      </c>
      <c r="F4" s="13">
        <f t="shared" si="0"/>
        <v>232350812.28999999</v>
      </c>
      <c r="G4" s="13">
        <f>+F4-C4</f>
        <v>80988855.079999983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f>SUM(C7:C13)</f>
        <v>53529922.370000005</v>
      </c>
      <c r="D6" s="13">
        <f t="shared" ref="D6:F6" si="1">SUM(D7:D13)</f>
        <v>395108921.34999996</v>
      </c>
      <c r="E6" s="13">
        <f t="shared" si="1"/>
        <v>337392657.95999998</v>
      </c>
      <c r="F6" s="13">
        <f t="shared" si="1"/>
        <v>111246185.76000001</v>
      </c>
      <c r="G6" s="13">
        <f t="shared" ref="G6" si="2">+F6-C6</f>
        <v>57716263.390000001</v>
      </c>
    </row>
    <row r="7" spans="1:7" x14ac:dyDescent="0.2">
      <c r="A7" s="3">
        <v>1110</v>
      </c>
      <c r="B7" s="7" t="s">
        <v>9</v>
      </c>
      <c r="C7" s="13">
        <v>43553255.640000001</v>
      </c>
      <c r="D7" s="13">
        <v>243015461.24000001</v>
      </c>
      <c r="E7" s="13">
        <v>210122146.16</v>
      </c>
      <c r="F7" s="13">
        <f>+C7+D7-E7</f>
        <v>76446570.719999999</v>
      </c>
      <c r="G7" s="13">
        <f>+F7-C7</f>
        <v>32893315.079999998</v>
      </c>
    </row>
    <row r="8" spans="1:7" x14ac:dyDescent="0.2">
      <c r="A8" s="3">
        <v>1120</v>
      </c>
      <c r="B8" s="7" t="s">
        <v>10</v>
      </c>
      <c r="C8" s="13">
        <v>5722203.8200000003</v>
      </c>
      <c r="D8" s="13">
        <v>133211543.20999999</v>
      </c>
      <c r="E8" s="13">
        <v>104557168.83</v>
      </c>
      <c r="F8" s="13">
        <f t="shared" ref="F8:F10" si="3">+C8+D8-E8</f>
        <v>34376578.200000003</v>
      </c>
      <c r="G8" s="13">
        <f t="shared" ref="G8:G10" si="4">+F8-C8</f>
        <v>28654374.380000003</v>
      </c>
    </row>
    <row r="9" spans="1:7" x14ac:dyDescent="0.2">
      <c r="A9" s="3">
        <v>1130</v>
      </c>
      <c r="B9" s="7" t="s">
        <v>11</v>
      </c>
      <c r="C9" s="13">
        <v>4034505.49</v>
      </c>
      <c r="D9" s="13">
        <v>18489127.579999998</v>
      </c>
      <c r="E9" s="13">
        <v>22320553.649999999</v>
      </c>
      <c r="F9" s="13">
        <f t="shared" si="3"/>
        <v>203079.42000000179</v>
      </c>
      <c r="G9" s="13">
        <f t="shared" si="4"/>
        <v>-3831426.0699999984</v>
      </c>
    </row>
    <row r="10" spans="1:7" x14ac:dyDescent="0.2">
      <c r="A10" s="3">
        <v>1140</v>
      </c>
      <c r="B10" s="7" t="s">
        <v>1</v>
      </c>
      <c r="C10" s="13">
        <v>0</v>
      </c>
      <c r="D10" s="13">
        <v>392789.32</v>
      </c>
      <c r="E10" s="13">
        <v>392789.32</v>
      </c>
      <c r="F10" s="13">
        <f t="shared" si="3"/>
        <v>0</v>
      </c>
      <c r="G10" s="13">
        <f t="shared" si="4"/>
        <v>0</v>
      </c>
    </row>
    <row r="11" spans="1:7" x14ac:dyDescent="0.2">
      <c r="A11" s="3">
        <v>1150</v>
      </c>
      <c r="B11" s="7" t="s">
        <v>2</v>
      </c>
      <c r="C11" s="13"/>
      <c r="D11" s="13"/>
      <c r="E11" s="13"/>
      <c r="F11" s="13"/>
      <c r="G11" s="13"/>
    </row>
    <row r="12" spans="1:7" x14ac:dyDescent="0.2">
      <c r="A12" s="3">
        <v>1160</v>
      </c>
      <c r="B12" s="7" t="s">
        <v>12</v>
      </c>
      <c r="C12" s="13"/>
      <c r="D12" s="13"/>
      <c r="E12" s="13"/>
      <c r="F12" s="13"/>
      <c r="G12" s="13"/>
    </row>
    <row r="13" spans="1:7" x14ac:dyDescent="0.2">
      <c r="A13" s="3">
        <v>1190</v>
      </c>
      <c r="B13" s="7" t="s">
        <v>13</v>
      </c>
      <c r="C13" s="13">
        <v>219957.42</v>
      </c>
      <c r="D13" s="13">
        <v>0</v>
      </c>
      <c r="E13" s="13">
        <v>0</v>
      </c>
      <c r="F13" s="13">
        <f t="shared" ref="F13" si="5">+C13+D13-E13</f>
        <v>219957.42</v>
      </c>
      <c r="G13" s="13">
        <f t="shared" ref="G13" si="6">+F13-C13</f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f>+C18+C19+C20-C21</f>
        <v>97832034.840000004</v>
      </c>
      <c r="D15" s="13">
        <f>+D18+D19+D20+D21</f>
        <v>51434618.039999999</v>
      </c>
      <c r="E15" s="13">
        <f>+E18+E19+E20+E21</f>
        <v>28162026.349999994</v>
      </c>
      <c r="F15" s="13">
        <f t="shared" ref="F15" si="7">+F18+F19+F20-F21</f>
        <v>121104626.52999999</v>
      </c>
      <c r="G15" s="13">
        <f t="shared" ref="G15:G21" si="8">+F15-C15</f>
        <v>23272591.689999983</v>
      </c>
    </row>
    <row r="16" spans="1:7" x14ac:dyDescent="0.2">
      <c r="A16" s="3">
        <v>1210</v>
      </c>
      <c r="B16" s="7" t="s">
        <v>15</v>
      </c>
      <c r="C16" s="13"/>
      <c r="D16" s="13"/>
      <c r="E16" s="13"/>
      <c r="F16" s="13"/>
      <c r="G16" s="13"/>
    </row>
    <row r="17" spans="1:7" x14ac:dyDescent="0.2">
      <c r="A17" s="3">
        <v>1220</v>
      </c>
      <c r="B17" s="7" t="s">
        <v>16</v>
      </c>
      <c r="C17" s="14"/>
      <c r="D17" s="14"/>
      <c r="E17" s="14"/>
      <c r="F17" s="14"/>
      <c r="G17" s="14"/>
    </row>
    <row r="18" spans="1:7" x14ac:dyDescent="0.2">
      <c r="A18" s="3">
        <v>1230</v>
      </c>
      <c r="B18" s="7" t="s">
        <v>17</v>
      </c>
      <c r="C18" s="14">
        <v>76265827.739999995</v>
      </c>
      <c r="D18" s="14">
        <v>7176176.8200000003</v>
      </c>
      <c r="E18" s="14">
        <v>2433187.63</v>
      </c>
      <c r="F18" s="14">
        <f t="shared" ref="F18:F20" si="9">+C18+D18-E18</f>
        <v>81008816.930000007</v>
      </c>
      <c r="G18" s="14">
        <f t="shared" si="8"/>
        <v>4742989.1900000125</v>
      </c>
    </row>
    <row r="19" spans="1:7" x14ac:dyDescent="0.2">
      <c r="A19" s="3">
        <v>1240</v>
      </c>
      <c r="B19" s="7" t="s">
        <v>18</v>
      </c>
      <c r="C19" s="13">
        <v>30767557.920000002</v>
      </c>
      <c r="D19" s="13">
        <v>43909008.25</v>
      </c>
      <c r="E19" s="13">
        <v>16737953.539999999</v>
      </c>
      <c r="F19" s="13">
        <f t="shared" si="9"/>
        <v>57938612.630000003</v>
      </c>
      <c r="G19" s="13">
        <f t="shared" si="8"/>
        <v>27171054.710000001</v>
      </c>
    </row>
    <row r="20" spans="1:7" x14ac:dyDescent="0.2">
      <c r="A20" s="3">
        <v>1250</v>
      </c>
      <c r="B20" s="7" t="s">
        <v>19</v>
      </c>
      <c r="C20" s="13">
        <v>4446527.5599999996</v>
      </c>
      <c r="D20" s="13">
        <v>250596.89</v>
      </c>
      <c r="E20" s="13">
        <v>286078.56</v>
      </c>
      <c r="F20" s="13">
        <f t="shared" si="9"/>
        <v>4411045.8899999997</v>
      </c>
      <c r="G20" s="13">
        <f t="shared" si="8"/>
        <v>-35481.669999999925</v>
      </c>
    </row>
    <row r="21" spans="1:7" x14ac:dyDescent="0.2">
      <c r="A21" s="3">
        <v>1260</v>
      </c>
      <c r="B21" s="7" t="s">
        <v>20</v>
      </c>
      <c r="C21" s="13">
        <v>13647878.380000001</v>
      </c>
      <c r="D21" s="13">
        <v>98836.08</v>
      </c>
      <c r="E21" s="13">
        <v>8704806.6199999992</v>
      </c>
      <c r="F21" s="13">
        <f>+C21+E21-D21</f>
        <v>22253848.920000002</v>
      </c>
      <c r="G21" s="13">
        <f t="shared" si="8"/>
        <v>8605970.540000001</v>
      </c>
    </row>
    <row r="22" spans="1:7" x14ac:dyDescent="0.2">
      <c r="A22" s="3">
        <v>1270</v>
      </c>
      <c r="B22" s="7" t="s">
        <v>21</v>
      </c>
      <c r="C22" s="13"/>
      <c r="D22" s="13"/>
      <c r="E22" s="13"/>
      <c r="F22" s="13"/>
      <c r="G22" s="13"/>
    </row>
    <row r="23" spans="1:7" x14ac:dyDescent="0.2">
      <c r="A23" s="3">
        <v>1280</v>
      </c>
      <c r="B23" s="7" t="s">
        <v>22</v>
      </c>
      <c r="C23" s="13"/>
      <c r="D23" s="13"/>
      <c r="E23" s="13"/>
      <c r="F23" s="13"/>
      <c r="G23" s="13"/>
    </row>
    <row r="24" spans="1:7" x14ac:dyDescent="0.2">
      <c r="A24" s="3">
        <v>1290</v>
      </c>
      <c r="B24" s="7" t="s">
        <v>23</v>
      </c>
      <c r="C24" s="13"/>
      <c r="D24" s="13"/>
      <c r="E24" s="13"/>
      <c r="F24" s="13"/>
      <c r="G24" s="13"/>
    </row>
    <row r="25" spans="1:7" x14ac:dyDescent="0.2">
      <c r="A25" s="17"/>
      <c r="B25" s="6"/>
      <c r="C25" s="15"/>
      <c r="D25" s="15"/>
      <c r="E25" s="15"/>
      <c r="F25" s="15"/>
      <c r="G25" s="15"/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2018-03-08T18:40:55Z</cp:lastPrinted>
  <dcterms:created xsi:type="dcterms:W3CDTF">2014-02-09T04:04:15Z</dcterms:created>
  <dcterms:modified xsi:type="dcterms:W3CDTF">2021-01-18T16:16:33Z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